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3\"/>
    </mc:Choice>
  </mc:AlternateContent>
  <xr:revisionPtr revIDLastSave="0" documentId="13_ncr:1_{21B8C84F-5C30-4651-923E-17B50FF4121F}" xr6:coauthVersionLast="47" xr6:coauthVersionMax="47" xr10:uidLastSave="{00000000-0000-0000-0000-000000000000}"/>
  <bookViews>
    <workbookView xWindow="14295" yWindow="0" windowWidth="14610" windowHeight="15585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quantity_age'!$A$1:$O$25</definedName>
    <definedName name="_xlnm.Print_Area" localSheetId="1">'2 - EURO_fuel'!$A$1:$Q$17</definedName>
    <definedName name="_xlnm.Print_Area" localSheetId="2">'3 - TOP_brands'!$A$1:$V$19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M9" i="3"/>
  <c r="L9" i="3"/>
  <c r="K9" i="3"/>
  <c r="J9" i="3"/>
  <c r="I9" i="3"/>
  <c r="H9" i="3"/>
  <c r="G9" i="3"/>
  <c r="F9" i="3"/>
  <c r="E9" i="3"/>
  <c r="D9" i="3"/>
  <c r="C9" i="3"/>
  <c r="O8" i="3"/>
  <c r="O9" i="3" s="1"/>
  <c r="O7" i="3"/>
</calcChain>
</file>

<file path=xl/sharedStrings.xml><?xml version="1.0" encoding="utf-8"?>
<sst xmlns="http://schemas.openxmlformats.org/spreadsheetml/2006/main" count="77" uniqueCount="70">
  <si>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</si>
  <si>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</si>
  <si>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</si>
  <si>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</si>
  <si>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</si>
  <si>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</si>
  <si>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</si>
  <si>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</si>
  <si>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</si>
  <si>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</si>
  <si>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</si>
  <si>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</si>
  <si>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</si>
  <si>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</si>
  <si>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</si>
  <si>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</si>
  <si>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</si>
  <si>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</si>
  <si>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</si>
  <si>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</si>
  <si>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</si>
  <si>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</si>
  <si>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</si>
  <si>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</si>
  <si>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</si>
  <si>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</si>
  <si>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</si>
  <si>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</si>
  <si>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</si>
  <si>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</si>
  <si>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</si>
  <si>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</si>
  <si>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</si>
  <si>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</si>
  <si>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</si>
  <si>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</si>
  <si>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</si>
  <si>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</si>
  <si>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</si>
  <si>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</si>
  <si>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</si>
  <si>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</si>
  <si>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</si>
  <si>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</si>
  <si>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</si>
  <si>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</si>
  <si>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Age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</si>
  <si>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</si>
  <si>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</si>
  <si>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</si>
  <si>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</si>
  <si>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</si>
  <si>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</si>
  <si>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** based on registrations in 2025</t>
  </si>
  <si>
    <t>Age Structure Jan-Mar 2025</t>
  </si>
  <si>
    <t>January-March 2024</t>
  </si>
  <si>
    <t>January-March 2025</t>
  </si>
  <si>
    <t>114,9</t>
  </si>
  <si>
    <t>118,2</t>
  </si>
  <si>
    <t>+1,5 pp</t>
  </si>
  <si>
    <t>88,6</t>
  </si>
  <si>
    <t>82,1</t>
  </si>
  <si>
    <t>-3,0 pp</t>
  </si>
  <si>
    <t>13,1</t>
  </si>
  <si>
    <t>16,3</t>
  </si>
  <si>
    <t>+0,2 pp</t>
  </si>
  <si>
    <t>+0,9 pp</t>
  </si>
  <si>
    <t>+0,5 pp</t>
  </si>
  <si>
    <t>-0,1 pp</t>
  </si>
  <si>
    <t>+0,0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</si>
</sst>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4" fillId="0" borderId="11" xfId="2" applyFont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165" fontId="4" fillId="0" borderId="11" xfId="3" applyNumberFormat="1" applyFont="1" applyBorder="1" applyAlignment="1">
      <alignment horizontal="center" vertical="center"/>
    </xf>
    <xf numFmtId="165" fontId="4" fillId="3" borderId="11" xfId="3" applyNumberFormat="1" applyFont="1" applyFill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1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0" fontId="10" fillId="3" borderId="10" xfId="0" applyFont="1" applyFill="1" applyBorder="1" applyAlignment="1">
      <alignment horizontal="center" vertical="center" wrapText="1"/>
    </xf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166" fontId="10" fillId="3" borderId="10" xfId="1" applyNumberFormat="1" applyFont="1" applyFill="1" applyBorder="1" applyAlignment="1">
      <alignment horizontal="center" vertical="center" wrapText="1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textRotation="90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9.3689401074851797E-2</c:v>
                </c:pt>
                <c:pt idx="1">
                  <c:v>0.34550852309453894</c:v>
                </c:pt>
                <c:pt idx="2">
                  <c:v>0.56080207583060926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TOP_brands'!$F$7</c:f>
              <c:strCache>
                <c:ptCount val="1"/>
                <c:pt idx="0">
                  <c:v>January-March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TOP_brands'!$F$8:$F$17</c:f>
              <c:numCache>
                <c:formatCode>General</c:formatCode>
                <c:ptCount val="10"/>
                <c:pt idx="0">
                  <c:v>21273</c:v>
                </c:pt>
                <c:pt idx="1">
                  <c:v>20693</c:v>
                </c:pt>
                <c:pt idx="2">
                  <c:v>19799</c:v>
                </c:pt>
                <c:pt idx="3">
                  <c:v>18025</c:v>
                </c:pt>
                <c:pt idx="4">
                  <c:v>13576</c:v>
                </c:pt>
                <c:pt idx="5">
                  <c:v>9868</c:v>
                </c:pt>
                <c:pt idx="6">
                  <c:v>10124</c:v>
                </c:pt>
                <c:pt idx="7">
                  <c:v>9017</c:v>
                </c:pt>
                <c:pt idx="8">
                  <c:v>10386</c:v>
                </c:pt>
                <c:pt idx="9">
                  <c:v>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TOP_brands'!$G$7</c:f>
              <c:strCache>
                <c:ptCount val="1"/>
                <c:pt idx="0">
                  <c:v>January-March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TOP_brands'!$G$8:$G$17</c:f>
              <c:numCache>
                <c:formatCode>General</c:formatCode>
                <c:ptCount val="10"/>
                <c:pt idx="0">
                  <c:v>20642</c:v>
                </c:pt>
                <c:pt idx="1">
                  <c:v>20385</c:v>
                </c:pt>
                <c:pt idx="2">
                  <c:v>19042</c:v>
                </c:pt>
                <c:pt idx="3">
                  <c:v>16269</c:v>
                </c:pt>
                <c:pt idx="4">
                  <c:v>13462</c:v>
                </c:pt>
                <c:pt idx="5">
                  <c:v>10810</c:v>
                </c:pt>
                <c:pt idx="6">
                  <c:v>10338</c:v>
                </c:pt>
                <c:pt idx="7">
                  <c:v>10006</c:v>
                </c:pt>
                <c:pt idx="8">
                  <c:v>9392</c:v>
                </c:pt>
                <c:pt idx="9">
                  <c:v>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24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348191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23283</xdr:colOff>
      <xdr:row>1</xdr:row>
      <xdr:rowOff>313267</xdr:rowOff>
    </xdr:from>
    <xdr:to>
      <xdr:col>15</xdr:col>
      <xdr:colOff>235904</xdr:colOff>
      <xdr:row>16</xdr:row>
      <xdr:rowOff>86637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5CFF331-B031-8627-4401-1E0D5D1E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8033" y="656167"/>
          <a:ext cx="7242071" cy="48787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41275</xdr:rowOff>
    </xdr:from>
    <xdr:to>
      <xdr:col>4</xdr:col>
      <xdr:colOff>971550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142876</xdr:colOff>
      <xdr:row>5</xdr:row>
      <xdr:rowOff>31749</xdr:rowOff>
    </xdr:from>
    <xdr:to>
      <xdr:col>20</xdr:col>
      <xdr:colOff>190501</xdr:colOff>
      <xdr:row>17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6"/>
  <sheetViews>
    <sheetView showGridLines="0" tabSelected="1" zoomScale="50" zoomScaleNormal="50" zoomScalePageLayoutView="55" workbookViewId="0"/>
  </sheetViews>
  <sheetFormatPr defaultRowHeight="12.75" x14ac:dyDescent="0.2"/>
  <cols>
    <col min="1" max="1" width="2.7109375" style="8" customWidth="1"/>
    <col min="2" max="2" width="16.7109375" style="8" customWidth="1"/>
    <col min="3" max="14" width="15.140625" style="8" customWidth="1"/>
    <col min="15" max="15" width="14.42578125" style="8" bestFit="1" customWidth="1"/>
    <col min="16" max="16" width="9.140625" style="8"/>
    <col min="17" max="18" width="9.140625" style="29" customWidth="1"/>
    <col min="19" max="21" width="9.140625" style="30" customWidth="1"/>
    <col min="22" max="16384" width="9.140625" style="8"/>
  </cols>
  <sheetData>
    <row r="1" spans="2:18" ht="26.25" customHeight="1" x14ac:dyDescent="0.2"/>
    <row r="2" spans="2:18" ht="26.25" customHeight="1" x14ac:dyDescent="0.2">
      <c r="O2" s="31"/>
    </row>
    <row r="3" spans="2:18" ht="12" customHeight="1" x14ac:dyDescent="0.2">
      <c r="O3" s="31"/>
    </row>
    <row r="4" spans="2:18" ht="43.5" customHeight="1" x14ac:dyDescent="0.2">
      <c r="B4" s="9" t="s">
        <v>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8" ht="18.75" customHeight="1" x14ac:dyDescent="0.2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2:18" ht="26.25" customHeight="1" thickBot="1" x14ac:dyDescent="0.25">
      <c r="B6" s="17"/>
      <c r="C6" s="17" t="s">
        <v>32</v>
      </c>
      <c r="D6" s="17" t="s">
        <v>33</v>
      </c>
      <c r="E6" s="17" t="s">
        <v>0</v>
      </c>
      <c r="F6" s="17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7" t="s">
        <v>39</v>
      </c>
      <c r="L6" s="17" t="s">
        <v>40</v>
      </c>
      <c r="M6" s="17" t="s">
        <v>41</v>
      </c>
      <c r="N6" s="17" t="s">
        <v>42</v>
      </c>
      <c r="O6" s="17" t="s">
        <v>43</v>
      </c>
      <c r="Q6" s="33"/>
      <c r="R6" s="33"/>
    </row>
    <row r="7" spans="2:18" ht="26.25" customHeight="1" thickBot="1" x14ac:dyDescent="0.25">
      <c r="B7" s="17">
        <v>2024</v>
      </c>
      <c r="C7" s="34">
        <v>66186</v>
      </c>
      <c r="D7" s="5">
        <v>72408</v>
      </c>
      <c r="E7" s="34">
        <v>77918</v>
      </c>
      <c r="F7" s="5">
        <v>79087</v>
      </c>
      <c r="G7" s="34">
        <v>72082</v>
      </c>
      <c r="H7" s="5">
        <v>71814</v>
      </c>
      <c r="I7" s="34">
        <v>79987</v>
      </c>
      <c r="J7" s="5">
        <v>72310</v>
      </c>
      <c r="K7" s="34">
        <v>74241</v>
      </c>
      <c r="L7" s="5">
        <v>84992</v>
      </c>
      <c r="M7" s="34">
        <v>66966</v>
      </c>
      <c r="N7" s="5">
        <v>64519</v>
      </c>
      <c r="O7" s="34">
        <f>SUM(C7:N7)</f>
        <v>882510</v>
      </c>
      <c r="Q7" s="35"/>
      <c r="R7" s="35"/>
    </row>
    <row r="8" spans="2:18" ht="26.25" customHeight="1" thickBot="1" x14ac:dyDescent="0.25">
      <c r="B8" s="17">
        <v>2025</v>
      </c>
      <c r="C8" s="36">
        <v>69287</v>
      </c>
      <c r="D8" s="6">
        <v>69649</v>
      </c>
      <c r="E8" s="36">
        <v>77652</v>
      </c>
      <c r="F8" s="6"/>
      <c r="G8" s="36"/>
      <c r="H8" s="6"/>
      <c r="I8" s="36"/>
      <c r="J8" s="6"/>
      <c r="K8" s="36"/>
      <c r="L8" s="6"/>
      <c r="M8" s="36"/>
      <c r="N8" s="6"/>
      <c r="O8" s="36">
        <f>SUM(C8:N8)</f>
        <v>216588</v>
      </c>
      <c r="Q8" s="35"/>
      <c r="R8" s="35"/>
    </row>
    <row r="9" spans="2:18" ht="26.25" customHeight="1" thickBot="1" x14ac:dyDescent="0.25">
      <c r="B9" s="17" t="s">
        <v>44</v>
      </c>
      <c r="C9" s="19">
        <f>+C8/C7-1</f>
        <v>4.6852808751095321E-2</v>
      </c>
      <c r="D9" s="3">
        <f>IF(D8="","",+D8/D7-1)</f>
        <v>-3.8103524472434036E-2</v>
      </c>
      <c r="E9" s="19">
        <f t="shared" ref="E9:N9" si="0">IF(E8="","",+E8/E7-1)</f>
        <v>-3.4138453245720068E-3</v>
      </c>
      <c r="F9" s="3" t="str">
        <f t="shared" si="0"/>
        <v/>
      </c>
      <c r="G9" s="19" t="str">
        <f>IF(G8="","",+G8/G7-1)</f>
        <v/>
      </c>
      <c r="H9" s="3" t="str">
        <f t="shared" si="0"/>
        <v/>
      </c>
      <c r="I9" s="19" t="str">
        <f t="shared" si="0"/>
        <v/>
      </c>
      <c r="J9" s="3" t="str">
        <f t="shared" si="0"/>
        <v/>
      </c>
      <c r="K9" s="19" t="str">
        <f t="shared" si="0"/>
        <v/>
      </c>
      <c r="L9" s="3" t="str">
        <f t="shared" si="0"/>
        <v/>
      </c>
      <c r="M9" s="19" t="str">
        <f t="shared" si="0"/>
        <v/>
      </c>
      <c r="N9" s="3" t="str">
        <f t="shared" si="0"/>
        <v/>
      </c>
      <c r="O9" s="19">
        <f ca="1">+O8/SUM(OFFSET(C7,0,0,,COUNTA(C8:N8)))-1</f>
        <v>3.5101980490681584E-4</v>
      </c>
    </row>
    <row r="10" spans="2:18" ht="26.25" customHeight="1" x14ac:dyDescent="0.2">
      <c r="D10" s="37"/>
      <c r="P10" s="37"/>
    </row>
    <row r="11" spans="2:18" ht="26.25" customHeight="1" x14ac:dyDescent="0.2">
      <c r="K11" s="27" t="s">
        <v>54</v>
      </c>
      <c r="L11" s="28"/>
      <c r="M11" s="28"/>
      <c r="O11" s="29"/>
    </row>
    <row r="12" spans="2:18" ht="26.25" customHeight="1" thickBot="1" x14ac:dyDescent="0.25">
      <c r="K12" s="17" t="s">
        <v>46</v>
      </c>
      <c r="L12" s="17" t="s">
        <v>47</v>
      </c>
      <c r="M12" s="17" t="s">
        <v>48</v>
      </c>
      <c r="O12" s="29"/>
    </row>
    <row r="13" spans="2:18" ht="26.25" customHeight="1" thickBot="1" x14ac:dyDescent="0.25">
      <c r="K13" s="17" t="s">
        <v>49</v>
      </c>
      <c r="L13" s="5">
        <v>20292</v>
      </c>
      <c r="M13" s="19">
        <v>9.3689401074851797E-2</v>
      </c>
      <c r="O13" s="29"/>
    </row>
    <row r="14" spans="2:18" ht="26.25" customHeight="1" thickBot="1" x14ac:dyDescent="0.25">
      <c r="K14" s="17" t="s">
        <v>50</v>
      </c>
      <c r="L14" s="6">
        <v>74833</v>
      </c>
      <c r="M14" s="22">
        <v>0.34550852309453894</v>
      </c>
      <c r="O14" s="29"/>
    </row>
    <row r="15" spans="2:18" ht="26.25" customHeight="1" thickBot="1" x14ac:dyDescent="0.25">
      <c r="K15" s="17" t="s">
        <v>51</v>
      </c>
      <c r="L15" s="5">
        <v>121463</v>
      </c>
      <c r="M15" s="19">
        <v>0.56080207583060926</v>
      </c>
      <c r="O15" s="29"/>
    </row>
    <row r="16" spans="2:18" ht="26.25" customHeight="1" thickBot="1" x14ac:dyDescent="0.25">
      <c r="K16" s="17" t="s">
        <v>43</v>
      </c>
      <c r="L16" s="6">
        <v>216588</v>
      </c>
      <c r="M16" s="22">
        <v>1</v>
      </c>
      <c r="O16" s="29"/>
    </row>
    <row r="17" spans="2:15" ht="26.25" customHeight="1" x14ac:dyDescent="0.2">
      <c r="O17" s="29"/>
    </row>
    <row r="18" spans="2:15" ht="26.25" customHeight="1" x14ac:dyDescent="0.2">
      <c r="O18" s="29"/>
    </row>
    <row r="19" spans="2:15" ht="26.25" customHeight="1" x14ac:dyDescent="0.2">
      <c r="O19" s="29"/>
    </row>
    <row r="20" spans="2:15" ht="26.25" customHeight="1" x14ac:dyDescent="0.2">
      <c r="O20" s="29"/>
    </row>
    <row r="21" spans="2:15" ht="26.25" customHeight="1" x14ac:dyDescent="0.2">
      <c r="O21" s="29"/>
    </row>
    <row r="22" spans="2:15" ht="26.25" customHeight="1" x14ac:dyDescent="0.2">
      <c r="O22" s="29"/>
    </row>
    <row r="23" spans="2:15" ht="26.25" customHeight="1" x14ac:dyDescent="0.2">
      <c r="O23" s="29"/>
    </row>
    <row r="24" spans="2:15" ht="26.25" customHeight="1" x14ac:dyDescent="0.2">
      <c r="O24" s="29"/>
    </row>
    <row r="25" spans="2:15" ht="26.25" customHeight="1" x14ac:dyDescent="0.2">
      <c r="B25" s="8" t="s">
        <v>45</v>
      </c>
      <c r="O25" s="29"/>
    </row>
    <row r="26" spans="2:15" ht="26.25" customHeight="1" x14ac:dyDescent="0.2">
      <c r="K26" s="26"/>
      <c r="L26" s="26"/>
      <c r="M26" s="26"/>
      <c r="N26" s="26"/>
      <c r="O26" s="38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50" zoomScaleNormal="50" zoomScalePageLayoutView="55" workbookViewId="0"/>
  </sheetViews>
  <sheetFormatPr defaultRowHeight="12.75" x14ac:dyDescent="0.2"/>
  <cols>
    <col min="1" max="1" width="2.7109375" style="8" customWidth="1"/>
    <col min="2" max="8" width="15.7109375" style="8" customWidth="1"/>
    <col min="9" max="14" width="15.140625" style="8" customWidth="1"/>
    <col min="15" max="15" width="14.42578125" style="8" bestFit="1" customWidth="1"/>
    <col min="16" max="16384" width="9.140625" style="8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11" customFormat="1" ht="43.5" customHeight="1" x14ac:dyDescent="0.2">
      <c r="B4" s="9" t="s">
        <v>19</v>
      </c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2:19" s="11" customFormat="1" ht="26.25" customHeight="1" x14ac:dyDescent="0.2">
      <c r="B5" s="12" t="s">
        <v>31</v>
      </c>
      <c r="C5" s="13" t="s">
        <v>55</v>
      </c>
      <c r="D5" s="14"/>
      <c r="E5" s="13" t="s">
        <v>56</v>
      </c>
      <c r="F5" s="14"/>
      <c r="G5" s="12" t="s">
        <v>22</v>
      </c>
      <c r="H5" s="15" t="s">
        <v>23</v>
      </c>
    </row>
    <row r="6" spans="2:19" s="11" customFormat="1" ht="26.25" customHeight="1" thickBot="1" x14ac:dyDescent="0.25">
      <c r="B6" s="16"/>
      <c r="C6" s="17" t="s">
        <v>21</v>
      </c>
      <c r="D6" s="17" t="s">
        <v>20</v>
      </c>
      <c r="E6" s="17" t="s">
        <v>21</v>
      </c>
      <c r="F6" s="17" t="s">
        <v>20</v>
      </c>
      <c r="G6" s="16"/>
      <c r="H6" s="13"/>
    </row>
    <row r="7" spans="2:19" ht="26.25" customHeight="1" thickBot="1" x14ac:dyDescent="0.25">
      <c r="B7" s="17" t="s">
        <v>24</v>
      </c>
      <c r="C7" s="18" t="s">
        <v>57</v>
      </c>
      <c r="D7" s="3">
        <v>0.53054796039018626</v>
      </c>
      <c r="E7" s="18" t="s">
        <v>58</v>
      </c>
      <c r="F7" s="3">
        <v>0.54552422110181542</v>
      </c>
      <c r="G7" s="19">
        <v>2.8588839557760926E-2</v>
      </c>
      <c r="H7" s="1" t="s">
        <v>59</v>
      </c>
      <c r="M7" s="20"/>
    </row>
    <row r="8" spans="2:19" ht="26.25" customHeight="1" thickBot="1" x14ac:dyDescent="0.25">
      <c r="B8" s="17" t="s">
        <v>1</v>
      </c>
      <c r="C8" s="21" t="s">
        <v>60</v>
      </c>
      <c r="D8" s="4">
        <v>0.40908125184747268</v>
      </c>
      <c r="E8" s="21" t="s">
        <v>61</v>
      </c>
      <c r="F8" s="4">
        <v>0.37924538755609727</v>
      </c>
      <c r="G8" s="22">
        <v>-7.260841584717348E-2</v>
      </c>
      <c r="H8" s="7" t="s">
        <v>62</v>
      </c>
      <c r="J8" s="20"/>
      <c r="M8" s="20"/>
      <c r="S8" s="23"/>
    </row>
    <row r="9" spans="2:19" ht="26.25" customHeight="1" thickBot="1" x14ac:dyDescent="0.25">
      <c r="B9" s="17" t="s">
        <v>25</v>
      </c>
      <c r="C9" s="18" t="s">
        <v>63</v>
      </c>
      <c r="D9" s="3">
        <v>6.037078776234106E-2</v>
      </c>
      <c r="E9" s="18" t="s">
        <v>64</v>
      </c>
      <c r="F9" s="3">
        <v>7.523039134208731E-2</v>
      </c>
      <c r="G9" s="19">
        <v>0.24657639048274804</v>
      </c>
      <c r="H9" s="1" t="s">
        <v>59</v>
      </c>
      <c r="J9" s="20"/>
      <c r="M9" s="20"/>
    </row>
    <row r="10" spans="2:19" ht="26.25" customHeight="1" thickBot="1" x14ac:dyDescent="0.25">
      <c r="B10" s="17" t="s">
        <v>26</v>
      </c>
      <c r="C10" s="21"/>
      <c r="D10" s="4"/>
      <c r="E10" s="21"/>
      <c r="F10" s="4"/>
      <c r="G10" s="22"/>
      <c r="H10" s="2"/>
      <c r="J10" s="20"/>
      <c r="M10" s="20"/>
    </row>
    <row r="11" spans="2:19" ht="26.25" customHeight="1" thickBot="1" x14ac:dyDescent="0.25">
      <c r="B11" s="17" t="s">
        <v>27</v>
      </c>
      <c r="C11" s="18">
        <v>1.214</v>
      </c>
      <c r="D11" s="3">
        <v>5.6070795152231749E-3</v>
      </c>
      <c r="E11" s="18">
        <v>1.611</v>
      </c>
      <c r="F11" s="3">
        <v>7.4380852124771458E-3</v>
      </c>
      <c r="G11" s="19">
        <v>0.32701812191103796</v>
      </c>
      <c r="H11" s="1" t="s">
        <v>65</v>
      </c>
      <c r="J11" s="20"/>
      <c r="M11" s="20"/>
    </row>
    <row r="12" spans="2:19" ht="26.25" customHeight="1" thickBot="1" x14ac:dyDescent="0.25">
      <c r="B12" s="17" t="s">
        <v>28</v>
      </c>
      <c r="C12" s="21">
        <v>7.8869999999999996</v>
      </c>
      <c r="D12" s="4">
        <v>3.6427542122376588E-2</v>
      </c>
      <c r="E12" s="21">
        <v>9.8290000000000006</v>
      </c>
      <c r="F12" s="4">
        <v>4.5381092211941566E-2</v>
      </c>
      <c r="G12" s="22">
        <v>0.24622797007734243</v>
      </c>
      <c r="H12" s="2" t="s">
        <v>66</v>
      </c>
      <c r="J12" s="20"/>
      <c r="M12" s="20"/>
    </row>
    <row r="13" spans="2:19" ht="26.25" customHeight="1" thickBot="1" x14ac:dyDescent="0.25">
      <c r="B13" s="17" t="s">
        <v>29</v>
      </c>
      <c r="C13" s="18">
        <v>1.3360000000000001</v>
      </c>
      <c r="D13" s="3">
        <v>6.1705586757315987E-3</v>
      </c>
      <c r="E13" s="18">
        <v>2.4470000000000001</v>
      </c>
      <c r="F13" s="3">
        <v>1.1297948178107744E-2</v>
      </c>
      <c r="G13" s="19">
        <v>0.83158682634730541</v>
      </c>
      <c r="H13" s="1" t="s">
        <v>67</v>
      </c>
    </row>
    <row r="14" spans="2:19" ht="26.25" customHeight="1" thickBot="1" x14ac:dyDescent="0.25">
      <c r="B14" s="17" t="s">
        <v>2</v>
      </c>
      <c r="C14" s="21">
        <v>2.5030000000000001</v>
      </c>
      <c r="D14" s="4">
        <v>1.1560560153709725E-2</v>
      </c>
      <c r="E14" s="21">
        <v>2.2130000000000001</v>
      </c>
      <c r="F14" s="4">
        <v>1.021755591260827E-2</v>
      </c>
      <c r="G14" s="22">
        <v>-0.1158609668397923</v>
      </c>
      <c r="H14" s="7" t="s">
        <v>68</v>
      </c>
    </row>
    <row r="15" spans="2:19" ht="26.25" customHeight="1" thickBot="1" x14ac:dyDescent="0.25">
      <c r="B15" s="17" t="s">
        <v>3</v>
      </c>
      <c r="C15" s="18">
        <v>6.5000000000000002E-2</v>
      </c>
      <c r="D15" s="3">
        <v>3.0021430682825891E-4</v>
      </c>
      <c r="E15" s="18">
        <v>8.1000000000000003E-2</v>
      </c>
      <c r="F15" s="3">
        <v>3.739819380575101E-4</v>
      </c>
      <c r="G15" s="19">
        <v>0.24615384615384617</v>
      </c>
      <c r="H15" s="1" t="s">
        <v>69</v>
      </c>
    </row>
    <row r="16" spans="2:19" ht="26.25" customHeight="1" thickBot="1" x14ac:dyDescent="0.25">
      <c r="B16" s="17" t="s">
        <v>30</v>
      </c>
      <c r="C16" s="21">
        <v>6.6000000000000003E-2</v>
      </c>
      <c r="D16" s="4">
        <v>3.0483298847172602E-4</v>
      </c>
      <c r="E16" s="21">
        <v>0.113</v>
      </c>
      <c r="F16" s="4">
        <v>5.2172788889504051E-4</v>
      </c>
      <c r="G16" s="22">
        <v>0.71212121212121215</v>
      </c>
      <c r="H16" s="2" t="s">
        <v>69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24"/>
    </row>
    <row r="31" spans="2:11" ht="18" x14ac:dyDescent="0.2">
      <c r="B31" s="25"/>
      <c r="C31" s="26"/>
      <c r="D31" s="26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K35"/>
  <sheetViews>
    <sheetView showGridLines="0" zoomScale="60" zoomScaleNormal="60" zoomScaleSheetLayoutView="70" workbookViewId="0"/>
  </sheetViews>
  <sheetFormatPr defaultRowHeight="12.75" x14ac:dyDescent="0.2"/>
  <cols>
    <col min="1" max="3" width="5.5703125" style="8" customWidth="1"/>
    <col min="4" max="4" width="5.28515625" style="8" customWidth="1"/>
    <col min="5" max="8" width="20.7109375" style="8" customWidth="1"/>
    <col min="9" max="9" width="12.140625" style="8" customWidth="1"/>
    <col min="10" max="16384" width="9.140625" style="8"/>
  </cols>
  <sheetData>
    <row r="6" spans="4:10" ht="33.75" customHeight="1" x14ac:dyDescent="0.2">
      <c r="D6" s="9" t="s">
        <v>14</v>
      </c>
      <c r="E6" s="9"/>
      <c r="F6" s="9"/>
      <c r="G6" s="9"/>
      <c r="H6" s="9"/>
      <c r="I6" s="39"/>
      <c r="J6" s="39"/>
    </row>
    <row r="7" spans="4:10" ht="30" customHeight="1" thickBot="1" x14ac:dyDescent="0.25">
      <c r="D7" s="40" t="s">
        <v>16</v>
      </c>
      <c r="E7" s="40" t="s">
        <v>15</v>
      </c>
      <c r="F7" s="40" t="s">
        <v>55</v>
      </c>
      <c r="G7" s="40" t="s">
        <v>56</v>
      </c>
      <c r="H7" s="40" t="s">
        <v>17</v>
      </c>
      <c r="I7" s="41"/>
    </row>
    <row r="8" spans="4:10" ht="30" customHeight="1" thickBot="1" x14ac:dyDescent="0.25">
      <c r="D8" s="17">
        <v>1</v>
      </c>
      <c r="E8" s="42" t="s">
        <v>4</v>
      </c>
      <c r="F8" s="1">
        <v>21273</v>
      </c>
      <c r="G8" s="18">
        <v>20642</v>
      </c>
      <c r="H8" s="19">
        <v>-2.966201288017678E-2</v>
      </c>
    </row>
    <row r="9" spans="4:10" ht="30" customHeight="1" thickBot="1" x14ac:dyDescent="0.25">
      <c r="D9" s="17">
        <v>2</v>
      </c>
      <c r="E9" s="43" t="s">
        <v>5</v>
      </c>
      <c r="F9" s="2">
        <v>20693</v>
      </c>
      <c r="G9" s="21">
        <v>20385</v>
      </c>
      <c r="H9" s="22">
        <v>-1.4884260377905578E-2</v>
      </c>
    </row>
    <row r="10" spans="4:10" ht="30" customHeight="1" thickBot="1" x14ac:dyDescent="0.25">
      <c r="D10" s="17">
        <v>3</v>
      </c>
      <c r="E10" s="42" t="s">
        <v>6</v>
      </c>
      <c r="F10" s="1">
        <v>19799</v>
      </c>
      <c r="G10" s="18">
        <v>19042</v>
      </c>
      <c r="H10" s="19">
        <v>-3.8234254255265387E-2</v>
      </c>
    </row>
    <row r="11" spans="4:10" ht="30" customHeight="1" thickBot="1" x14ac:dyDescent="0.25">
      <c r="D11" s="17">
        <v>4</v>
      </c>
      <c r="E11" s="43" t="s">
        <v>7</v>
      </c>
      <c r="F11" s="2">
        <v>18025</v>
      </c>
      <c r="G11" s="21">
        <v>16269</v>
      </c>
      <c r="H11" s="22">
        <v>-9.742024965325935E-2</v>
      </c>
    </row>
    <row r="12" spans="4:10" ht="30" customHeight="1" thickBot="1" x14ac:dyDescent="0.25">
      <c r="D12" s="17">
        <v>5</v>
      </c>
      <c r="E12" s="42" t="s">
        <v>8</v>
      </c>
      <c r="F12" s="1">
        <v>13576</v>
      </c>
      <c r="G12" s="18">
        <v>13462</v>
      </c>
      <c r="H12" s="19">
        <v>-8.3971714790807006E-3</v>
      </c>
    </row>
    <row r="13" spans="4:10" ht="30" customHeight="1" thickBot="1" x14ac:dyDescent="0.25">
      <c r="D13" s="17">
        <v>6</v>
      </c>
      <c r="E13" s="43" t="s">
        <v>9</v>
      </c>
      <c r="F13" s="2">
        <v>9868</v>
      </c>
      <c r="G13" s="21">
        <v>10810</v>
      </c>
      <c r="H13" s="22">
        <v>9.5460072963112985E-2</v>
      </c>
    </row>
    <row r="14" spans="4:10" ht="30" customHeight="1" thickBot="1" x14ac:dyDescent="0.25">
      <c r="D14" s="17">
        <v>7</v>
      </c>
      <c r="E14" s="42" t="s">
        <v>11</v>
      </c>
      <c r="F14" s="1">
        <v>10124</v>
      </c>
      <c r="G14" s="18">
        <v>10338</v>
      </c>
      <c r="H14" s="19">
        <v>2.1137890161991413E-2</v>
      </c>
    </row>
    <row r="15" spans="4:10" ht="30" customHeight="1" thickBot="1" x14ac:dyDescent="0.25">
      <c r="D15" s="17">
        <v>8</v>
      </c>
      <c r="E15" s="43" t="s">
        <v>12</v>
      </c>
      <c r="F15" s="2">
        <v>9017</v>
      </c>
      <c r="G15" s="21">
        <v>10006</v>
      </c>
      <c r="H15" s="22">
        <v>0.10968171232117108</v>
      </c>
    </row>
    <row r="16" spans="4:10" ht="30" customHeight="1" thickBot="1" x14ac:dyDescent="0.25">
      <c r="D16" s="17">
        <v>9</v>
      </c>
      <c r="E16" s="42" t="s">
        <v>10</v>
      </c>
      <c r="F16" s="1">
        <v>10386</v>
      </c>
      <c r="G16" s="18">
        <v>9392</v>
      </c>
      <c r="H16" s="19">
        <v>-9.5705757750818354E-2</v>
      </c>
    </row>
    <row r="17" spans="1:11" ht="30" customHeight="1" thickBot="1" x14ac:dyDescent="0.25">
      <c r="A17" s="44"/>
      <c r="B17" s="44"/>
      <c r="C17" s="45"/>
      <c r="D17" s="17">
        <v>10</v>
      </c>
      <c r="E17" s="43" t="s">
        <v>13</v>
      </c>
      <c r="F17" s="2">
        <v>8368</v>
      </c>
      <c r="G17" s="21">
        <v>8363</v>
      </c>
      <c r="H17" s="22">
        <v>-5.9751434034416295E-4</v>
      </c>
    </row>
    <row r="18" spans="1:11" x14ac:dyDescent="0.2">
      <c r="D18" s="46" t="s">
        <v>18</v>
      </c>
    </row>
    <row r="19" spans="1:11" x14ac:dyDescent="0.2">
      <c r="D19" s="47" t="s">
        <v>53</v>
      </c>
      <c r="K19" s="48"/>
    </row>
    <row r="20" spans="1:11" x14ac:dyDescent="0.2">
      <c r="K20" s="48"/>
    </row>
    <row r="21" spans="1:11" ht="24" customHeight="1" x14ac:dyDescent="0.2">
      <c r="K21" s="48"/>
    </row>
    <row r="22" spans="1:11" ht="24" customHeight="1" x14ac:dyDescent="0.2">
      <c r="K22" s="48"/>
    </row>
    <row r="23" spans="1:11" ht="24" customHeight="1" x14ac:dyDescent="0.2">
      <c r="K23" s="48"/>
    </row>
    <row r="24" spans="1:11" ht="24" customHeight="1" x14ac:dyDescent="0.2">
      <c r="K24" s="48"/>
    </row>
    <row r="25" spans="1:11" ht="24" customHeight="1" x14ac:dyDescent="0.2">
      <c r="K25" s="48"/>
    </row>
    <row r="26" spans="1:11" ht="24" customHeight="1" x14ac:dyDescent="0.2">
      <c r="K26" s="48"/>
    </row>
    <row r="27" spans="1:11" ht="24" customHeight="1" x14ac:dyDescent="0.2">
      <c r="K27" s="48"/>
    </row>
    <row r="28" spans="1:11" ht="24" customHeight="1" x14ac:dyDescent="0.2">
      <c r="K28" s="48"/>
    </row>
    <row r="29" spans="1:11" ht="24" customHeight="1" x14ac:dyDescent="0.2">
      <c r="K29" s="48"/>
    </row>
    <row r="30" spans="1:11" ht="24" customHeight="1" x14ac:dyDescent="0.2"/>
    <row r="31" spans="1:11" ht="24" customHeight="1" x14ac:dyDescent="0.2"/>
    <row r="32" spans="1:11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D6:H6"/>
  </mergeCells>
  <conditionalFormatting sqref="H8:H17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2025-04-09T12:16:06Z</cp:lastPrinted>
  <dcterms:created xsi:type="dcterms:W3CDTF">1997-02-26T13:46:56Z</dcterms:created>
  <dcterms:modified xsi:type="dcterms:W3CDTF">2025-04-09T12:19:17Z</dcterms:modified>
</cp:coreProperties>
</file>